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Books\Weather Observers Handbook Ed2\Online content\"/>
    </mc:Choice>
  </mc:AlternateContent>
  <xr:revisionPtr revIDLastSave="0" documentId="13_ncr:1_{BE3707A8-9434-431D-9143-C589F72C5491}" xr6:coauthVersionLast="47" xr6:coauthVersionMax="47" xr10:uidLastSave="{00000000-0000-0000-0000-000000000000}"/>
  <bookViews>
    <workbookView xWindow="-103" yWindow="-103" windowWidth="33120" windowHeight="18000" activeTab="1" xr2:uid="{280E683A-24AD-4ADD-A7CA-37F682AF007E}"/>
  </bookViews>
  <sheets>
    <sheet name="Metadata" sheetId="2" r:id="rId1"/>
    <sheet name="Hourly 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E2" i="1"/>
  <c r="D2" i="1"/>
  <c r="C2" i="1"/>
  <c r="B2" i="1"/>
</calcChain>
</file>

<file path=xl/sharedStrings.xml><?xml version="1.0" encoding="utf-8"?>
<sst xmlns="http://schemas.openxmlformats.org/spreadsheetml/2006/main" count="38" uniqueCount="38">
  <si>
    <t>Date</t>
  </si>
  <si>
    <t>dd</t>
  </si>
  <si>
    <t>HH</t>
  </si>
  <si>
    <t>RH_%</t>
  </si>
  <si>
    <t>Td_C</t>
  </si>
  <si>
    <t>TT_C</t>
  </si>
  <si>
    <t>Tx_C</t>
  </si>
  <si>
    <t>Tn_C</t>
  </si>
  <si>
    <t>ff_mean_m/s</t>
  </si>
  <si>
    <t>ff_gust_m/s</t>
  </si>
  <si>
    <t>MSLP_hPa</t>
  </si>
  <si>
    <t>Rain_mm</t>
  </si>
  <si>
    <t>RainHour</t>
  </si>
  <si>
    <t>For column heading details, see pp 369-371 in the book</t>
  </si>
  <si>
    <t>METADATA</t>
  </si>
  <si>
    <t>Station name</t>
  </si>
  <si>
    <t>County/State</t>
  </si>
  <si>
    <t>Latitude</t>
  </si>
  <si>
    <t>Longitude</t>
  </si>
  <si>
    <t>Altitude</t>
  </si>
  <si>
    <t>Air temperatures</t>
  </si>
  <si>
    <t>Max</t>
  </si>
  <si>
    <t>Min</t>
  </si>
  <si>
    <t>Humidity</t>
  </si>
  <si>
    <t xml:space="preserve">RH </t>
  </si>
  <si>
    <t>Dew point</t>
  </si>
  <si>
    <t>Brief description of instruments used, with units</t>
  </si>
  <si>
    <t>Wind speed - mean</t>
  </si>
  <si>
    <t>Wind speed - gust</t>
  </si>
  <si>
    <t>Wind direction</t>
  </si>
  <si>
    <t>Pressure</t>
  </si>
  <si>
    <t>Rainfall</t>
  </si>
  <si>
    <t>Other</t>
  </si>
  <si>
    <t>Table 17.2 - Sample HOURLY data archive format</t>
  </si>
  <si>
    <r>
      <t>From T</t>
    </r>
    <r>
      <rPr>
        <i/>
        <sz val="10"/>
        <color theme="1"/>
        <rFont val="Calibri"/>
        <family val="2"/>
      </rPr>
      <t>he Weather Observer's Handbook</t>
    </r>
    <r>
      <rPr>
        <sz val="10"/>
        <color theme="1"/>
        <rFont val="Calibri"/>
        <family val="2"/>
      </rPr>
      <t>, by Stephen Burt: Cambridge University Press, second edition 2024</t>
    </r>
  </si>
  <si>
    <t>DD</t>
  </si>
  <si>
    <t>MM</t>
  </si>
  <si>
    <t>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</si>
</sst>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 mmm\ yyyy\ hh:mm"/>
    <numFmt numFmtId="165" formatCode="00"/>
    <numFmt numFmtId="166" formatCode="0.0"/>
    <numFmt numFmtId="167" formatCode="000"/>
    <numFmt numFmtId="168" formatCode="0.0;;\ \-\ ;"/>
  </numFmts>
  <fonts count="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sz val="9.5"/>
      <color theme="1"/>
      <name val="Calibri"/>
      <family val="2"/>
    </font>
    <font>
      <sz val="9.5"/>
      <name val="Calibri"/>
      <family val="2"/>
    </font>
    <font>
      <b/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164" fontId="5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167" fontId="0" fillId="0" borderId="0" xfId="0" applyNumberFormat="1"/>
    <xf numFmtId="168" fontId="6" fillId="0" borderId="0" xfId="1" applyNumberFormat="1" applyFont="1"/>
    <xf numFmtId="0" fontId="7" fillId="0" borderId="1" xfId="0" applyFont="1" applyBorder="1" applyAlignment="1">
      <alignment horizontal="right" wrapText="1"/>
    </xf>
    <xf numFmtId="0" fontId="0" fillId="0" borderId="0" xfId="0" applyAlignment="1">
      <alignment horizontal="right"/>
    </xf>
  </cellXfs>
  <cellStyles count="2">
    <cellStyle name="Normal" xfId="0" builtinId="0"/>
    <cellStyle name="Normal 5" xfId="1" xr:uid="{BE1DE530-69B6-4136-B109-B86DC885613D}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28CE-8F65-4437-B42C-7AA880A834C8}">
  <dimension ref="B4:B29"/>
  <sheetViews>
    <sheetView showGridLines="0" workbookViewId="0">
      <selection activeCell="B21" sqref="B21"/>
    </sheetView>
  </sheetViews>
  <sheetFormatPr defaultRowHeight="12.9" x14ac:dyDescent="0.35"/>
  <sheetData>
    <row r="4" spans="2:2" ht="18.45" x14ac:dyDescent="0.5">
      <c r="B4" s="1" t="s">
        <v>33</v>
      </c>
    </row>
    <row r="6" spans="2:2" x14ac:dyDescent="0.35">
      <c r="B6" t="s">
        <v>34</v>
      </c>
    </row>
    <row r="8" spans="2:2" x14ac:dyDescent="0.35">
      <c r="B8" t="s">
        <v>13</v>
      </c>
    </row>
    <row r="10" spans="2:2" x14ac:dyDescent="0.35">
      <c r="B10" s="2" t="s">
        <v>14</v>
      </c>
    </row>
    <row r="11" spans="2:2" x14ac:dyDescent="0.35">
      <c r="B11" t="s">
        <v>15</v>
      </c>
    </row>
    <row r="12" spans="2:2" x14ac:dyDescent="0.35">
      <c r="B12" t="s">
        <v>16</v>
      </c>
    </row>
    <row r="13" spans="2:2" x14ac:dyDescent="0.35">
      <c r="B13" t="s">
        <v>17</v>
      </c>
    </row>
    <row r="14" spans="2:2" x14ac:dyDescent="0.35">
      <c r="B14" t="s">
        <v>18</v>
      </c>
    </row>
    <row r="15" spans="2:2" x14ac:dyDescent="0.35">
      <c r="B15" t="s">
        <v>19</v>
      </c>
    </row>
    <row r="17" spans="2:2" x14ac:dyDescent="0.35">
      <c r="B17" s="2" t="s">
        <v>26</v>
      </c>
    </row>
    <row r="18" spans="2:2" x14ac:dyDescent="0.35">
      <c r="B18" s="3" t="s">
        <v>20</v>
      </c>
    </row>
    <row r="19" spans="2:2" x14ac:dyDescent="0.35">
      <c r="B19" t="s">
        <v>21</v>
      </c>
    </row>
    <row r="20" spans="2:2" x14ac:dyDescent="0.35">
      <c r="B20" t="s">
        <v>22</v>
      </c>
    </row>
    <row r="21" spans="2:2" x14ac:dyDescent="0.35">
      <c r="B21" s="3" t="s">
        <v>23</v>
      </c>
    </row>
    <row r="22" spans="2:2" x14ac:dyDescent="0.35">
      <c r="B22" t="s">
        <v>24</v>
      </c>
    </row>
    <row r="23" spans="2:2" x14ac:dyDescent="0.35">
      <c r="B23" t="s">
        <v>25</v>
      </c>
    </row>
    <row r="24" spans="2:2" x14ac:dyDescent="0.35">
      <c r="B24" t="s">
        <v>27</v>
      </c>
    </row>
    <row r="25" spans="2:2" x14ac:dyDescent="0.35">
      <c r="B25" t="s">
        <v>28</v>
      </c>
    </row>
    <row r="26" spans="2:2" x14ac:dyDescent="0.35">
      <c r="B26" t="s">
        <v>29</v>
      </c>
    </row>
    <row r="27" spans="2:2" x14ac:dyDescent="0.35">
      <c r="B27" t="s">
        <v>30</v>
      </c>
    </row>
    <row r="28" spans="2:2" x14ac:dyDescent="0.35">
      <c r="B28" t="s">
        <v>31</v>
      </c>
    </row>
    <row r="29" spans="2:2" x14ac:dyDescent="0.35">
      <c r="B29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EBDE-F617-4B98-AFC1-2E83A91A1B32}">
  <dimension ref="A1:P50"/>
  <sheetViews>
    <sheetView showGridLines="0" tabSelected="1" workbookViewId="0">
      <pane ySplit="1" topLeftCell="A2" activePane="bottomLeft" state="frozenSplit"/>
      <selection pane="bottomLeft"/>
    </sheetView>
  </sheetViews>
  <sheetFormatPr defaultRowHeight="12.9" x14ac:dyDescent="0.35"/>
  <cols>
    <col min="1" max="1" width="16.5" style="5" customWidth="1"/>
    <col min="2" max="4" width="5.4140625" style="14" customWidth="1"/>
    <col min="5" max="5" width="5.4140625" style="5" customWidth="1"/>
    <col min="14" max="14" width="10" customWidth="1"/>
  </cols>
  <sheetData>
    <row r="1" spans="1:16" s="10" customFormat="1" ht="35.6" customHeight="1" x14ac:dyDescent="0.35">
      <c r="A1" s="13" t="s">
        <v>0</v>
      </c>
      <c r="B1" s="13" t="s">
        <v>35</v>
      </c>
      <c r="C1" s="13" t="s">
        <v>36</v>
      </c>
      <c r="D1" s="13" t="s">
        <v>37</v>
      </c>
      <c r="E1" s="13" t="s">
        <v>2</v>
      </c>
      <c r="F1" s="13" t="s">
        <v>5</v>
      </c>
      <c r="G1" s="13" t="s">
        <v>6</v>
      </c>
      <c r="H1" s="13" t="s">
        <v>7</v>
      </c>
      <c r="I1" s="13" t="s">
        <v>3</v>
      </c>
      <c r="J1" s="13" t="s">
        <v>4</v>
      </c>
      <c r="K1" s="13" t="s">
        <v>8</v>
      </c>
      <c r="L1" s="13" t="s">
        <v>9</v>
      </c>
      <c r="M1" s="13" t="s">
        <v>1</v>
      </c>
      <c r="N1" s="13" t="s">
        <v>10</v>
      </c>
      <c r="O1" s="13" t="s">
        <v>11</v>
      </c>
      <c r="P1" s="13" t="s">
        <v>12</v>
      </c>
    </row>
    <row r="2" spans="1:16" x14ac:dyDescent="0.35">
      <c r="A2" s="4">
        <v>45357.000057870369</v>
      </c>
      <c r="B2" s="14">
        <f>DAY(A2)</f>
        <v>6</v>
      </c>
      <c r="C2" s="14">
        <f>MONTH(A2)</f>
        <v>3</v>
      </c>
      <c r="D2" s="14">
        <f>YEAR(A2)</f>
        <v>2024</v>
      </c>
      <c r="E2" s="6">
        <f>HOUR(A2)</f>
        <v>0</v>
      </c>
      <c r="F2" s="8">
        <v>1.9970000000000001</v>
      </c>
      <c r="G2" s="8">
        <v>2.8730000000000002</v>
      </c>
      <c r="H2" s="8">
        <v>1.927</v>
      </c>
      <c r="I2" s="9">
        <v>99.3</v>
      </c>
      <c r="J2" s="8">
        <v>1.9039999999999999</v>
      </c>
      <c r="K2" s="7">
        <v>0.86799999999999999</v>
      </c>
      <c r="L2" s="7">
        <v>2.407</v>
      </c>
      <c r="M2" s="11">
        <v>18.29</v>
      </c>
      <c r="N2" s="8">
        <v>1018.841</v>
      </c>
      <c r="O2" s="12">
        <v>0</v>
      </c>
      <c r="P2">
        <f>IF(O2&gt;0.09,1,0)</f>
        <v>0</v>
      </c>
    </row>
    <row r="3" spans="1:16" x14ac:dyDescent="0.35">
      <c r="A3" s="4">
        <v>45357.041724537034</v>
      </c>
      <c r="B3" s="14">
        <f t="shared" ref="B3:B50" si="0">DAY(A3)</f>
        <v>6</v>
      </c>
      <c r="C3" s="14">
        <f t="shared" ref="C3:C50" si="1">MONTH(A3)</f>
        <v>3</v>
      </c>
      <c r="D3" s="14">
        <f t="shared" ref="D3:D50" si="2">YEAR(A3)</f>
        <v>2024</v>
      </c>
      <c r="E3" s="6">
        <f t="shared" ref="E3:E50" si="3">HOUR(A3)</f>
        <v>1</v>
      </c>
      <c r="F3" s="8">
        <v>0.876</v>
      </c>
      <c r="G3" s="8">
        <v>1.9970000000000001</v>
      </c>
      <c r="H3" s="8">
        <v>0.64500000000000002</v>
      </c>
      <c r="I3" s="9">
        <v>98.4</v>
      </c>
      <c r="J3" s="8">
        <v>0.65900000000000003</v>
      </c>
      <c r="K3" s="7">
        <v>0.46600000000000003</v>
      </c>
      <c r="L3" s="7">
        <v>1.2030000000000001</v>
      </c>
      <c r="M3" s="11">
        <v>311.10000000000002</v>
      </c>
      <c r="N3" s="8">
        <v>1019.086</v>
      </c>
      <c r="O3" s="12">
        <v>0</v>
      </c>
      <c r="P3">
        <f t="shared" ref="P3:P50" si="4">IF(O3&gt;0.09,1,0)</f>
        <v>0</v>
      </c>
    </row>
    <row r="4" spans="1:16" x14ac:dyDescent="0.35">
      <c r="A4" s="4">
        <v>45357.083391203705</v>
      </c>
      <c r="B4" s="14">
        <f t="shared" si="0"/>
        <v>6</v>
      </c>
      <c r="C4" s="14">
        <f t="shared" si="1"/>
        <v>3</v>
      </c>
      <c r="D4" s="14">
        <f t="shared" si="2"/>
        <v>2024</v>
      </c>
      <c r="E4" s="6">
        <f t="shared" si="3"/>
        <v>2</v>
      </c>
      <c r="F4" s="8">
        <v>0.16400000000000001</v>
      </c>
      <c r="G4" s="8">
        <v>0.879</v>
      </c>
      <c r="H4" s="8">
        <v>2.7E-2</v>
      </c>
      <c r="I4" s="9">
        <v>97.8</v>
      </c>
      <c r="J4" s="8">
        <v>-0.14799999999999999</v>
      </c>
      <c r="K4" s="7">
        <v>0.51400000000000001</v>
      </c>
      <c r="L4" s="7">
        <v>1.1299999999999999</v>
      </c>
      <c r="M4" s="11">
        <v>235.8</v>
      </c>
      <c r="N4" s="8">
        <v>1019.324</v>
      </c>
      <c r="O4" s="12">
        <v>0</v>
      </c>
      <c r="P4">
        <f t="shared" si="4"/>
        <v>0</v>
      </c>
    </row>
    <row r="5" spans="1:16" x14ac:dyDescent="0.35">
      <c r="A5" s="4">
        <v>45357.125057870369</v>
      </c>
      <c r="B5" s="14">
        <f t="shared" si="0"/>
        <v>6</v>
      </c>
      <c r="C5" s="14">
        <f t="shared" si="1"/>
        <v>3</v>
      </c>
      <c r="D5" s="14">
        <f t="shared" si="2"/>
        <v>2024</v>
      </c>
      <c r="E5" s="6">
        <f t="shared" si="3"/>
        <v>3</v>
      </c>
      <c r="F5" s="8">
        <v>-0.126</v>
      </c>
      <c r="G5" s="8">
        <v>0.39800000000000002</v>
      </c>
      <c r="H5" s="8">
        <v>-0.126</v>
      </c>
      <c r="I5" s="9">
        <v>99</v>
      </c>
      <c r="J5" s="8">
        <v>-0.26300000000000001</v>
      </c>
      <c r="K5" s="7">
        <v>0.63600000000000001</v>
      </c>
      <c r="L5" s="7">
        <v>1.383</v>
      </c>
      <c r="M5" s="11">
        <v>242.9</v>
      </c>
      <c r="N5" s="8">
        <v>1019.138</v>
      </c>
      <c r="O5" s="12">
        <v>0</v>
      </c>
      <c r="P5">
        <f t="shared" si="4"/>
        <v>0</v>
      </c>
    </row>
    <row r="6" spans="1:16" x14ac:dyDescent="0.35">
      <c r="A6" s="4">
        <v>45357.166724537034</v>
      </c>
      <c r="B6" s="14">
        <f t="shared" si="0"/>
        <v>6</v>
      </c>
      <c r="C6" s="14">
        <f t="shared" si="1"/>
        <v>3</v>
      </c>
      <c r="D6" s="14">
        <f t="shared" si="2"/>
        <v>2024</v>
      </c>
      <c r="E6" s="6">
        <f t="shared" si="3"/>
        <v>4</v>
      </c>
      <c r="F6" s="8">
        <v>-0.47499999999999998</v>
      </c>
      <c r="G6" s="8">
        <v>-1.4999999999999999E-2</v>
      </c>
      <c r="H6" s="8">
        <v>-0.8</v>
      </c>
      <c r="I6" s="9">
        <v>99</v>
      </c>
      <c r="J6" s="8">
        <v>-0.61399999999999999</v>
      </c>
      <c r="K6" s="7">
        <v>0.63600000000000001</v>
      </c>
      <c r="L6" s="7">
        <v>1.843</v>
      </c>
      <c r="M6" s="11">
        <v>198.2</v>
      </c>
      <c r="N6" s="8">
        <v>1019.332</v>
      </c>
      <c r="O6" s="12">
        <v>0</v>
      </c>
      <c r="P6">
        <f t="shared" si="4"/>
        <v>0</v>
      </c>
    </row>
    <row r="7" spans="1:16" x14ac:dyDescent="0.35">
      <c r="A7" s="4">
        <v>45357.208391203705</v>
      </c>
      <c r="B7" s="14">
        <f t="shared" si="0"/>
        <v>6</v>
      </c>
      <c r="C7" s="14">
        <f t="shared" si="1"/>
        <v>3</v>
      </c>
      <c r="D7" s="14">
        <f t="shared" si="2"/>
        <v>2024</v>
      </c>
      <c r="E7" s="6">
        <f t="shared" si="3"/>
        <v>5</v>
      </c>
      <c r="F7" s="8">
        <v>-0.503</v>
      </c>
      <c r="G7" s="8">
        <v>0.15</v>
      </c>
      <c r="H7" s="8">
        <v>-0.58699999999999997</v>
      </c>
      <c r="I7" s="9">
        <v>100</v>
      </c>
      <c r="J7" s="8">
        <v>-0.504</v>
      </c>
      <c r="K7" s="7">
        <v>0.40200000000000002</v>
      </c>
      <c r="L7" s="7">
        <v>0.93</v>
      </c>
      <c r="M7" s="11">
        <v>262.5</v>
      </c>
      <c r="N7" s="8">
        <v>1019.477</v>
      </c>
      <c r="O7" s="12">
        <v>0</v>
      </c>
      <c r="P7">
        <f t="shared" si="4"/>
        <v>0</v>
      </c>
    </row>
    <row r="8" spans="1:16" x14ac:dyDescent="0.35">
      <c r="A8" s="4">
        <v>45357.250057870369</v>
      </c>
      <c r="B8" s="14">
        <f t="shared" si="0"/>
        <v>6</v>
      </c>
      <c r="C8" s="14">
        <f t="shared" si="1"/>
        <v>3</v>
      </c>
      <c r="D8" s="14">
        <f t="shared" si="2"/>
        <v>2024</v>
      </c>
      <c r="E8" s="6">
        <f t="shared" si="3"/>
        <v>6</v>
      </c>
      <c r="F8" s="8">
        <v>-0.68899999999999995</v>
      </c>
      <c r="G8" s="8">
        <v>-0.42299999999999999</v>
      </c>
      <c r="H8" s="8">
        <v>-0.84599999999999997</v>
      </c>
      <c r="I8" s="9">
        <v>98.5</v>
      </c>
      <c r="J8" s="8">
        <v>-0.89200000000000002</v>
      </c>
      <c r="K8" s="7">
        <v>0.77100000000000002</v>
      </c>
      <c r="L8" s="7">
        <v>2.7930000000000001</v>
      </c>
      <c r="M8" s="11">
        <v>207.7</v>
      </c>
      <c r="N8" s="8">
        <v>1020.177</v>
      </c>
      <c r="O8" s="12">
        <v>0</v>
      </c>
      <c r="P8">
        <f t="shared" si="4"/>
        <v>0</v>
      </c>
    </row>
    <row r="9" spans="1:16" x14ac:dyDescent="0.35">
      <c r="A9" s="4">
        <v>45357.291724537034</v>
      </c>
      <c r="B9" s="14">
        <f t="shared" si="0"/>
        <v>6</v>
      </c>
      <c r="C9" s="14">
        <f t="shared" si="1"/>
        <v>3</v>
      </c>
      <c r="D9" s="14">
        <f t="shared" si="2"/>
        <v>2024</v>
      </c>
      <c r="E9" s="6">
        <f t="shared" si="3"/>
        <v>7</v>
      </c>
      <c r="F9" s="8">
        <v>-0.23100000000000001</v>
      </c>
      <c r="G9" s="8">
        <v>-0.16800000000000001</v>
      </c>
      <c r="H9" s="8">
        <v>-0.68899999999999995</v>
      </c>
      <c r="I9" s="9">
        <v>99.6</v>
      </c>
      <c r="J9" s="8">
        <v>-0.28899999999999998</v>
      </c>
      <c r="K9" s="7">
        <v>0.69</v>
      </c>
      <c r="L9" s="7">
        <v>1.46</v>
      </c>
      <c r="M9" s="11">
        <v>231.9</v>
      </c>
      <c r="N9" s="8">
        <v>1020.522</v>
      </c>
      <c r="O9" s="12">
        <v>0</v>
      </c>
      <c r="P9">
        <f t="shared" si="4"/>
        <v>0</v>
      </c>
    </row>
    <row r="10" spans="1:16" x14ac:dyDescent="0.35">
      <c r="A10" s="4">
        <v>45357.333391203705</v>
      </c>
      <c r="B10" s="14">
        <f t="shared" si="0"/>
        <v>6</v>
      </c>
      <c r="C10" s="14">
        <f t="shared" si="1"/>
        <v>3</v>
      </c>
      <c r="D10" s="14">
        <f t="shared" si="2"/>
        <v>2024</v>
      </c>
      <c r="E10" s="6">
        <f t="shared" si="3"/>
        <v>8</v>
      </c>
      <c r="F10" s="8">
        <v>0.66700000000000004</v>
      </c>
      <c r="G10" s="8">
        <v>0.66700000000000004</v>
      </c>
      <c r="H10" s="8">
        <v>-0.24099999999999999</v>
      </c>
      <c r="I10" s="9">
        <v>98.1</v>
      </c>
      <c r="J10" s="8">
        <v>0.39700000000000002</v>
      </c>
      <c r="K10" s="7">
        <v>0.59199999999999997</v>
      </c>
      <c r="L10" s="7">
        <v>1.4330000000000001</v>
      </c>
      <c r="M10" s="11">
        <v>185.2</v>
      </c>
      <c r="N10" s="8">
        <v>1021.03</v>
      </c>
      <c r="O10" s="12">
        <v>0</v>
      </c>
      <c r="P10">
        <f t="shared" si="4"/>
        <v>0</v>
      </c>
    </row>
    <row r="11" spans="1:16" x14ac:dyDescent="0.35">
      <c r="A11" s="4">
        <v>45357.375057870369</v>
      </c>
      <c r="B11" s="14">
        <f t="shared" si="0"/>
        <v>6</v>
      </c>
      <c r="C11" s="14">
        <f t="shared" si="1"/>
        <v>3</v>
      </c>
      <c r="D11" s="14">
        <f t="shared" si="2"/>
        <v>2024</v>
      </c>
      <c r="E11" s="6">
        <f t="shared" si="3"/>
        <v>9</v>
      </c>
      <c r="F11" s="8">
        <v>2.9929999999999999</v>
      </c>
      <c r="G11" s="8">
        <v>3.06</v>
      </c>
      <c r="H11" s="8">
        <v>0.66700000000000004</v>
      </c>
      <c r="I11" s="9">
        <v>99.9</v>
      </c>
      <c r="J11" s="8">
        <v>2.9849999999999999</v>
      </c>
      <c r="K11" s="7">
        <v>0.46300000000000002</v>
      </c>
      <c r="L11" s="7">
        <v>1.5429999999999999</v>
      </c>
      <c r="M11" s="11">
        <v>240.7</v>
      </c>
      <c r="N11" s="8">
        <v>1021.313</v>
      </c>
      <c r="O11" s="12">
        <v>0.1</v>
      </c>
      <c r="P11">
        <f t="shared" si="4"/>
        <v>1</v>
      </c>
    </row>
    <row r="12" spans="1:16" x14ac:dyDescent="0.35">
      <c r="A12" s="4">
        <v>45357.416724537034</v>
      </c>
      <c r="B12" s="14">
        <f t="shared" si="0"/>
        <v>6</v>
      </c>
      <c r="C12" s="14">
        <f t="shared" si="1"/>
        <v>3</v>
      </c>
      <c r="D12" s="14">
        <f t="shared" si="2"/>
        <v>2024</v>
      </c>
      <c r="E12" s="6">
        <f t="shared" si="3"/>
        <v>10</v>
      </c>
      <c r="F12" s="8">
        <v>3.5179999999999998</v>
      </c>
      <c r="G12" s="8">
        <v>3.7029999999999998</v>
      </c>
      <c r="H12" s="8">
        <v>2.875</v>
      </c>
      <c r="I12" s="9">
        <v>100</v>
      </c>
      <c r="J12" s="8">
        <v>3.5179999999999998</v>
      </c>
      <c r="K12" s="7">
        <v>0.91100000000000003</v>
      </c>
      <c r="L12" s="7">
        <v>2.7930000000000001</v>
      </c>
      <c r="M12" s="11">
        <v>81.099999999999994</v>
      </c>
      <c r="N12" s="8">
        <v>1021.649</v>
      </c>
      <c r="O12" s="12">
        <v>0.4</v>
      </c>
      <c r="P12">
        <f t="shared" si="4"/>
        <v>1</v>
      </c>
    </row>
    <row r="13" spans="1:16" x14ac:dyDescent="0.35">
      <c r="A13" s="4">
        <v>45357.458391203705</v>
      </c>
      <c r="B13" s="14">
        <f t="shared" si="0"/>
        <v>6</v>
      </c>
      <c r="C13" s="14">
        <f t="shared" si="1"/>
        <v>3</v>
      </c>
      <c r="D13" s="14">
        <f t="shared" si="2"/>
        <v>2024</v>
      </c>
      <c r="E13" s="6">
        <f t="shared" si="3"/>
        <v>11</v>
      </c>
      <c r="F13" s="8">
        <v>4.6369999999999996</v>
      </c>
      <c r="G13" s="8">
        <v>4.71</v>
      </c>
      <c r="H13" s="8">
        <v>3.3570000000000002</v>
      </c>
      <c r="I13" s="9">
        <v>100</v>
      </c>
      <c r="J13" s="8">
        <v>4.6369999999999996</v>
      </c>
      <c r="K13" s="7">
        <v>1.1359999999999999</v>
      </c>
      <c r="L13" s="7">
        <v>2.85</v>
      </c>
      <c r="M13" s="11">
        <v>68.72</v>
      </c>
      <c r="N13" s="8">
        <v>1021.932</v>
      </c>
      <c r="O13" s="12">
        <v>1.2</v>
      </c>
      <c r="P13">
        <f t="shared" si="4"/>
        <v>1</v>
      </c>
    </row>
    <row r="14" spans="1:16" x14ac:dyDescent="0.35">
      <c r="A14" s="4">
        <v>45357.500057870369</v>
      </c>
      <c r="B14" s="14">
        <f t="shared" si="0"/>
        <v>6</v>
      </c>
      <c r="C14" s="14">
        <f t="shared" si="1"/>
        <v>3</v>
      </c>
      <c r="D14" s="14">
        <f t="shared" si="2"/>
        <v>2024</v>
      </c>
      <c r="E14" s="6">
        <f t="shared" si="3"/>
        <v>12</v>
      </c>
      <c r="F14" s="8">
        <v>5.843</v>
      </c>
      <c r="G14" s="8">
        <v>6.0670000000000002</v>
      </c>
      <c r="H14" s="8">
        <v>4.3780000000000001</v>
      </c>
      <c r="I14" s="9">
        <v>96.7</v>
      </c>
      <c r="J14" s="8">
        <v>5.3639999999999999</v>
      </c>
      <c r="K14" s="7">
        <v>1.163</v>
      </c>
      <c r="L14" s="7">
        <v>3.21</v>
      </c>
      <c r="M14" s="11">
        <v>82.2</v>
      </c>
      <c r="N14" s="8">
        <v>1022.054</v>
      </c>
      <c r="O14" s="12">
        <v>0</v>
      </c>
      <c r="P14">
        <f t="shared" si="4"/>
        <v>0</v>
      </c>
    </row>
    <row r="15" spans="1:16" x14ac:dyDescent="0.35">
      <c r="A15" s="4">
        <v>45357.541724537034</v>
      </c>
      <c r="B15" s="14">
        <f t="shared" si="0"/>
        <v>6</v>
      </c>
      <c r="C15" s="14">
        <f t="shared" si="1"/>
        <v>3</v>
      </c>
      <c r="D15" s="14">
        <f t="shared" si="2"/>
        <v>2024</v>
      </c>
      <c r="E15" s="6">
        <f t="shared" si="3"/>
        <v>13</v>
      </c>
      <c r="F15" s="8">
        <v>8.69</v>
      </c>
      <c r="G15" s="8">
        <v>9.15</v>
      </c>
      <c r="H15" s="8">
        <v>5.843</v>
      </c>
      <c r="I15" s="9">
        <v>83.1</v>
      </c>
      <c r="J15" s="8">
        <v>5.9980000000000002</v>
      </c>
      <c r="K15" s="7">
        <v>1.087</v>
      </c>
      <c r="L15" s="7">
        <v>2.7429999999999999</v>
      </c>
      <c r="M15" s="11">
        <v>60.93</v>
      </c>
      <c r="N15" s="8">
        <v>1021.808</v>
      </c>
      <c r="O15" s="12">
        <v>0</v>
      </c>
      <c r="P15">
        <f t="shared" si="4"/>
        <v>0</v>
      </c>
    </row>
    <row r="16" spans="1:16" x14ac:dyDescent="0.35">
      <c r="A16" s="4">
        <v>45357.583391203705</v>
      </c>
      <c r="B16" s="14">
        <f t="shared" si="0"/>
        <v>6</v>
      </c>
      <c r="C16" s="14">
        <f t="shared" si="1"/>
        <v>3</v>
      </c>
      <c r="D16" s="14">
        <f t="shared" si="2"/>
        <v>2024</v>
      </c>
      <c r="E16" s="6">
        <f t="shared" si="3"/>
        <v>14</v>
      </c>
      <c r="F16" s="8">
        <v>10.130000000000001</v>
      </c>
      <c r="G16" s="8">
        <v>11.61</v>
      </c>
      <c r="H16" s="8">
        <v>8.6199999999999992</v>
      </c>
      <c r="I16" s="9">
        <v>73.55</v>
      </c>
      <c r="J16" s="8">
        <v>5.6260000000000003</v>
      </c>
      <c r="K16" s="7">
        <v>1.4390000000000001</v>
      </c>
      <c r="L16" s="7">
        <v>4.2770000000000001</v>
      </c>
      <c r="M16" s="11">
        <v>119.7</v>
      </c>
      <c r="N16" s="8">
        <v>1021.629</v>
      </c>
      <c r="O16" s="12">
        <v>0</v>
      </c>
      <c r="P16">
        <f t="shared" si="4"/>
        <v>0</v>
      </c>
    </row>
    <row r="17" spans="1:16" x14ac:dyDescent="0.35">
      <c r="A17" s="4">
        <v>45357.625057870369</v>
      </c>
      <c r="B17" s="14">
        <f t="shared" si="0"/>
        <v>6</v>
      </c>
      <c r="C17" s="14">
        <f t="shared" si="1"/>
        <v>3</v>
      </c>
      <c r="D17" s="14">
        <f t="shared" si="2"/>
        <v>2024</v>
      </c>
      <c r="E17" s="6">
        <f t="shared" si="3"/>
        <v>15</v>
      </c>
      <c r="F17" s="8">
        <v>11.67</v>
      </c>
      <c r="G17" s="8">
        <v>12.27</v>
      </c>
      <c r="H17" s="8">
        <v>10.06</v>
      </c>
      <c r="I17" s="9">
        <v>61.23</v>
      </c>
      <c r="J17" s="8">
        <v>4.4619999999999997</v>
      </c>
      <c r="K17" s="7">
        <v>1.357</v>
      </c>
      <c r="L17" s="7">
        <v>3.58</v>
      </c>
      <c r="M17" s="11">
        <v>105.8</v>
      </c>
      <c r="N17" s="8">
        <v>1021.489</v>
      </c>
      <c r="O17" s="12">
        <v>0</v>
      </c>
      <c r="P17">
        <f t="shared" si="4"/>
        <v>0</v>
      </c>
    </row>
    <row r="18" spans="1:16" x14ac:dyDescent="0.35">
      <c r="A18" s="4">
        <v>45357.666724537034</v>
      </c>
      <c r="B18" s="14">
        <f t="shared" si="0"/>
        <v>6</v>
      </c>
      <c r="C18" s="14">
        <f t="shared" si="1"/>
        <v>3</v>
      </c>
      <c r="D18" s="14">
        <f t="shared" si="2"/>
        <v>2024</v>
      </c>
      <c r="E18" s="6">
        <f t="shared" si="3"/>
        <v>16</v>
      </c>
      <c r="F18" s="8">
        <v>11.45</v>
      </c>
      <c r="G18" s="8">
        <v>12.12</v>
      </c>
      <c r="H18" s="8">
        <v>10.64</v>
      </c>
      <c r="I18" s="9">
        <v>61.91</v>
      </c>
      <c r="J18" s="8">
        <v>4.4189999999999996</v>
      </c>
      <c r="K18" s="7">
        <v>0.86799999999999999</v>
      </c>
      <c r="L18" s="7">
        <v>2.82</v>
      </c>
      <c r="M18" s="11">
        <v>156.1</v>
      </c>
      <c r="N18" s="8">
        <v>1021.404</v>
      </c>
      <c r="O18" s="12">
        <v>0</v>
      </c>
      <c r="P18">
        <f t="shared" si="4"/>
        <v>0</v>
      </c>
    </row>
    <row r="19" spans="1:16" x14ac:dyDescent="0.35">
      <c r="A19" s="4">
        <v>45357.708391203705</v>
      </c>
      <c r="B19" s="14">
        <f t="shared" si="0"/>
        <v>6</v>
      </c>
      <c r="C19" s="14">
        <f t="shared" si="1"/>
        <v>3</v>
      </c>
      <c r="D19" s="14">
        <f t="shared" si="2"/>
        <v>2024</v>
      </c>
      <c r="E19" s="6">
        <f t="shared" si="3"/>
        <v>17</v>
      </c>
      <c r="F19" s="8">
        <v>9.26</v>
      </c>
      <c r="G19" s="8">
        <v>11.49</v>
      </c>
      <c r="H19" s="8">
        <v>9.26</v>
      </c>
      <c r="I19" s="9">
        <v>76.62</v>
      </c>
      <c r="J19" s="8">
        <v>5.37</v>
      </c>
      <c r="K19" s="7">
        <v>1.0669999999999999</v>
      </c>
      <c r="L19" s="7">
        <v>3.21</v>
      </c>
      <c r="M19" s="11">
        <v>84.8</v>
      </c>
      <c r="N19" s="8">
        <v>1021.6950000000001</v>
      </c>
      <c r="O19" s="12">
        <v>0</v>
      </c>
      <c r="P19">
        <f t="shared" si="4"/>
        <v>0</v>
      </c>
    </row>
    <row r="20" spans="1:16" x14ac:dyDescent="0.35">
      <c r="A20" s="4">
        <v>45357.750057870369</v>
      </c>
      <c r="B20" s="14">
        <f t="shared" si="0"/>
        <v>6</v>
      </c>
      <c r="C20" s="14">
        <f t="shared" si="1"/>
        <v>3</v>
      </c>
      <c r="D20" s="14">
        <f t="shared" si="2"/>
        <v>2024</v>
      </c>
      <c r="E20" s="6">
        <f t="shared" si="3"/>
        <v>18</v>
      </c>
      <c r="F20" s="8">
        <v>7.4480000000000004</v>
      </c>
      <c r="G20" s="8">
        <v>9.26</v>
      </c>
      <c r="H20" s="8">
        <v>7.4480000000000004</v>
      </c>
      <c r="I20" s="9">
        <v>85.8</v>
      </c>
      <c r="J20" s="8">
        <v>5.2370000000000001</v>
      </c>
      <c r="K20" s="7">
        <v>0.751</v>
      </c>
      <c r="L20" s="7">
        <v>1.68</v>
      </c>
      <c r="M20" s="11">
        <v>36.380000000000003</v>
      </c>
      <c r="N20" s="8">
        <v>1022.25</v>
      </c>
      <c r="O20" s="12">
        <v>0</v>
      </c>
      <c r="P20">
        <f t="shared" si="4"/>
        <v>0</v>
      </c>
    </row>
    <row r="21" spans="1:16" x14ac:dyDescent="0.35">
      <c r="A21" s="4">
        <v>45357.791724537034</v>
      </c>
      <c r="B21" s="14">
        <f t="shared" si="0"/>
        <v>6</v>
      </c>
      <c r="C21" s="14">
        <f t="shared" si="1"/>
        <v>3</v>
      </c>
      <c r="D21" s="14">
        <f t="shared" si="2"/>
        <v>2024</v>
      </c>
      <c r="E21" s="6">
        <f t="shared" si="3"/>
        <v>19</v>
      </c>
      <c r="F21" s="8">
        <v>4.569</v>
      </c>
      <c r="G21" s="8">
        <v>7.4480000000000004</v>
      </c>
      <c r="H21" s="8">
        <v>4.569</v>
      </c>
      <c r="I21" s="9">
        <v>94.3</v>
      </c>
      <c r="J21" s="8">
        <v>3.738</v>
      </c>
      <c r="K21" s="7">
        <v>0.60899999999999999</v>
      </c>
      <c r="L21" s="7">
        <v>1.7569999999999999</v>
      </c>
      <c r="M21" s="11">
        <v>92.4</v>
      </c>
      <c r="N21" s="8">
        <v>1023.02</v>
      </c>
      <c r="O21" s="12">
        <v>0</v>
      </c>
      <c r="P21">
        <f t="shared" si="4"/>
        <v>0</v>
      </c>
    </row>
    <row r="22" spans="1:16" x14ac:dyDescent="0.35">
      <c r="A22" s="4">
        <v>45357.833391203705</v>
      </c>
      <c r="B22" s="14">
        <f t="shared" si="0"/>
        <v>6</v>
      </c>
      <c r="C22" s="14">
        <f t="shared" si="1"/>
        <v>3</v>
      </c>
      <c r="D22" s="14">
        <f t="shared" si="2"/>
        <v>2024</v>
      </c>
      <c r="E22" s="6">
        <f t="shared" si="3"/>
        <v>20</v>
      </c>
      <c r="F22" s="8">
        <v>4.1970000000000001</v>
      </c>
      <c r="G22" s="8">
        <v>4.569</v>
      </c>
      <c r="H22" s="8">
        <v>4.0910000000000002</v>
      </c>
      <c r="I22" s="9">
        <v>94</v>
      </c>
      <c r="J22" s="8">
        <v>3.3149999999999999</v>
      </c>
      <c r="K22" s="7">
        <v>0.64500000000000002</v>
      </c>
      <c r="L22" s="7">
        <v>1.73</v>
      </c>
      <c r="M22" s="11">
        <v>128.80000000000001</v>
      </c>
      <c r="N22" s="8">
        <v>1023.045</v>
      </c>
      <c r="O22" s="12">
        <v>0</v>
      </c>
      <c r="P22">
        <f t="shared" si="4"/>
        <v>0</v>
      </c>
    </row>
    <row r="23" spans="1:16" x14ac:dyDescent="0.35">
      <c r="A23" s="4">
        <v>45357.875057870369</v>
      </c>
      <c r="B23" s="14">
        <f t="shared" si="0"/>
        <v>6</v>
      </c>
      <c r="C23" s="14">
        <f t="shared" si="1"/>
        <v>3</v>
      </c>
      <c r="D23" s="14">
        <f t="shared" si="2"/>
        <v>2024</v>
      </c>
      <c r="E23" s="6">
        <f t="shared" si="3"/>
        <v>21</v>
      </c>
      <c r="F23" s="8">
        <v>2.4420000000000002</v>
      </c>
      <c r="G23" s="8">
        <v>4.1970000000000001</v>
      </c>
      <c r="H23" s="8">
        <v>2.4420000000000002</v>
      </c>
      <c r="I23" s="9">
        <v>97.7</v>
      </c>
      <c r="J23" s="8">
        <v>2.1160000000000001</v>
      </c>
      <c r="K23" s="7">
        <v>0.57999999999999996</v>
      </c>
      <c r="L23" s="7">
        <v>1.02</v>
      </c>
      <c r="M23" s="11">
        <v>9.99</v>
      </c>
      <c r="N23" s="8">
        <v>1023.461</v>
      </c>
      <c r="O23" s="12">
        <v>0</v>
      </c>
      <c r="P23">
        <f t="shared" si="4"/>
        <v>0</v>
      </c>
    </row>
    <row r="24" spans="1:16" x14ac:dyDescent="0.35">
      <c r="A24" s="4">
        <v>45357.916724537034</v>
      </c>
      <c r="B24" s="14">
        <f t="shared" si="0"/>
        <v>6</v>
      </c>
      <c r="C24" s="14">
        <f t="shared" si="1"/>
        <v>3</v>
      </c>
      <c r="D24" s="14">
        <f t="shared" si="2"/>
        <v>2024</v>
      </c>
      <c r="E24" s="6">
        <f t="shared" si="3"/>
        <v>22</v>
      </c>
      <c r="F24" s="8">
        <v>2.782</v>
      </c>
      <c r="G24" s="8">
        <v>2.911</v>
      </c>
      <c r="H24" s="8">
        <v>2.093</v>
      </c>
      <c r="I24" s="9">
        <v>98.8</v>
      </c>
      <c r="J24" s="8">
        <v>2.621</v>
      </c>
      <c r="K24" s="7">
        <v>0.82699999999999996</v>
      </c>
      <c r="L24" s="7">
        <v>1.62</v>
      </c>
      <c r="M24" s="11">
        <v>20.72</v>
      </c>
      <c r="N24" s="8">
        <v>1023.513</v>
      </c>
      <c r="O24" s="12">
        <v>0</v>
      </c>
      <c r="P24">
        <f t="shared" si="4"/>
        <v>0</v>
      </c>
    </row>
    <row r="25" spans="1:16" x14ac:dyDescent="0.35">
      <c r="A25" s="4">
        <v>45357.958391203705</v>
      </c>
      <c r="B25" s="14">
        <f t="shared" si="0"/>
        <v>6</v>
      </c>
      <c r="C25" s="14">
        <f t="shared" si="1"/>
        <v>3</v>
      </c>
      <c r="D25" s="14">
        <f t="shared" si="2"/>
        <v>2024</v>
      </c>
      <c r="E25" s="6">
        <f t="shared" si="3"/>
        <v>23</v>
      </c>
      <c r="F25" s="8">
        <v>2.9359999999999999</v>
      </c>
      <c r="G25" s="8">
        <v>3.1</v>
      </c>
      <c r="H25" s="8">
        <v>2.544</v>
      </c>
      <c r="I25" s="9">
        <v>97.7</v>
      </c>
      <c r="J25" s="8">
        <v>2.6160000000000001</v>
      </c>
      <c r="K25" s="7">
        <v>1.1679999999999999</v>
      </c>
      <c r="L25" s="7">
        <v>2.4529999999999998</v>
      </c>
      <c r="M25" s="11">
        <v>36.71</v>
      </c>
      <c r="N25" s="8">
        <v>1023.623</v>
      </c>
      <c r="O25" s="12">
        <v>0</v>
      </c>
      <c r="P25">
        <f t="shared" si="4"/>
        <v>0</v>
      </c>
    </row>
    <row r="26" spans="1:16" x14ac:dyDescent="0.35">
      <c r="A26" s="4">
        <v>45358.000057870369</v>
      </c>
      <c r="B26" s="14">
        <f t="shared" si="0"/>
        <v>7</v>
      </c>
      <c r="C26" s="14">
        <f t="shared" si="1"/>
        <v>3</v>
      </c>
      <c r="D26" s="14">
        <f t="shared" si="2"/>
        <v>2024</v>
      </c>
      <c r="E26" s="6">
        <f t="shared" si="3"/>
        <v>0</v>
      </c>
      <c r="F26" s="8">
        <v>2.4790000000000001</v>
      </c>
      <c r="G26" s="8">
        <v>3.198</v>
      </c>
      <c r="H26" s="8">
        <v>2.3919999999999999</v>
      </c>
      <c r="I26" s="9">
        <v>99.1</v>
      </c>
      <c r="J26" s="8">
        <v>2.3559999999999999</v>
      </c>
      <c r="K26" s="7">
        <v>1.0840000000000001</v>
      </c>
      <c r="L26" s="7">
        <v>2.2370000000000001</v>
      </c>
      <c r="M26" s="11">
        <v>34.97</v>
      </c>
      <c r="N26" s="8">
        <v>1023.552</v>
      </c>
      <c r="O26" s="12">
        <v>0</v>
      </c>
      <c r="P26">
        <f t="shared" si="4"/>
        <v>0</v>
      </c>
    </row>
    <row r="27" spans="1:16" x14ac:dyDescent="0.35">
      <c r="A27" s="4">
        <v>45358.041724537034</v>
      </c>
      <c r="B27" s="14">
        <f t="shared" si="0"/>
        <v>7</v>
      </c>
      <c r="C27" s="14">
        <f t="shared" si="1"/>
        <v>3</v>
      </c>
      <c r="D27" s="14">
        <f t="shared" si="2"/>
        <v>2024</v>
      </c>
      <c r="E27" s="6">
        <f t="shared" si="3"/>
        <v>1</v>
      </c>
      <c r="F27" s="8">
        <v>0.91800000000000004</v>
      </c>
      <c r="G27" s="8">
        <v>2.4900000000000002</v>
      </c>
      <c r="H27" s="8">
        <v>0.91800000000000004</v>
      </c>
      <c r="I27" s="9">
        <v>100</v>
      </c>
      <c r="J27" s="8">
        <v>0.91800000000000004</v>
      </c>
      <c r="K27" s="7">
        <v>0.75900000000000001</v>
      </c>
      <c r="L27" s="7">
        <v>1.41</v>
      </c>
      <c r="M27" s="11">
        <v>10.14</v>
      </c>
      <c r="N27" s="8">
        <v>1023.651</v>
      </c>
      <c r="O27" s="12">
        <v>0.2</v>
      </c>
      <c r="P27">
        <f t="shared" si="4"/>
        <v>1</v>
      </c>
    </row>
    <row r="28" spans="1:16" x14ac:dyDescent="0.35">
      <c r="A28" s="4">
        <v>45358.083391203705</v>
      </c>
      <c r="B28" s="14">
        <f t="shared" si="0"/>
        <v>7</v>
      </c>
      <c r="C28" s="14">
        <f t="shared" si="1"/>
        <v>3</v>
      </c>
      <c r="D28" s="14">
        <f t="shared" si="2"/>
        <v>2024</v>
      </c>
      <c r="E28" s="6">
        <f t="shared" si="3"/>
        <v>2</v>
      </c>
      <c r="F28" s="8">
        <v>1.1040000000000001</v>
      </c>
      <c r="G28" s="8">
        <v>1.369</v>
      </c>
      <c r="H28" s="8">
        <v>0.247</v>
      </c>
      <c r="I28" s="9">
        <v>99.3</v>
      </c>
      <c r="J28" s="8">
        <v>1.0069999999999999</v>
      </c>
      <c r="K28" s="7">
        <v>1.077</v>
      </c>
      <c r="L28" s="7">
        <v>1.97</v>
      </c>
      <c r="M28" s="11">
        <v>16.579999999999998</v>
      </c>
      <c r="N28" s="8">
        <v>1023.248</v>
      </c>
      <c r="O28" s="12">
        <v>0.5</v>
      </c>
      <c r="P28">
        <f t="shared" si="4"/>
        <v>1</v>
      </c>
    </row>
    <row r="29" spans="1:16" x14ac:dyDescent="0.35">
      <c r="A29" s="4">
        <v>45358.125057870369</v>
      </c>
      <c r="B29" s="14">
        <f t="shared" si="0"/>
        <v>7</v>
      </c>
      <c r="C29" s="14">
        <f t="shared" si="1"/>
        <v>3</v>
      </c>
      <c r="D29" s="14">
        <f t="shared" si="2"/>
        <v>2024</v>
      </c>
      <c r="E29" s="6">
        <f t="shared" si="3"/>
        <v>3</v>
      </c>
      <c r="F29" s="8">
        <v>2.7330000000000001</v>
      </c>
      <c r="G29" s="8">
        <v>2.7440000000000002</v>
      </c>
      <c r="H29" s="8">
        <v>1.02</v>
      </c>
      <c r="I29" s="9">
        <v>99.2</v>
      </c>
      <c r="J29" s="8">
        <v>2.62</v>
      </c>
      <c r="K29" s="7">
        <v>1.9239999999999999</v>
      </c>
      <c r="L29" s="7">
        <v>4.423</v>
      </c>
      <c r="M29" s="11">
        <v>43.94</v>
      </c>
      <c r="N29" s="8">
        <v>1022.901</v>
      </c>
      <c r="O29" s="12">
        <v>0</v>
      </c>
      <c r="P29">
        <f t="shared" si="4"/>
        <v>0</v>
      </c>
    </row>
    <row r="30" spans="1:16" x14ac:dyDescent="0.35">
      <c r="A30" s="4">
        <v>45358.166724537034</v>
      </c>
      <c r="B30" s="14">
        <f t="shared" si="0"/>
        <v>7</v>
      </c>
      <c r="C30" s="14">
        <f t="shared" si="1"/>
        <v>3</v>
      </c>
      <c r="D30" s="14">
        <f t="shared" si="2"/>
        <v>2024</v>
      </c>
      <c r="E30" s="6">
        <f t="shared" si="3"/>
        <v>4</v>
      </c>
      <c r="F30" s="8">
        <v>4.0519999999999996</v>
      </c>
      <c r="G30" s="8">
        <v>4.0599999999999996</v>
      </c>
      <c r="H30" s="8">
        <v>2.7090000000000001</v>
      </c>
      <c r="I30" s="9">
        <v>99.5</v>
      </c>
      <c r="J30" s="8">
        <v>3.984</v>
      </c>
      <c r="K30" s="7">
        <v>1.9039999999999999</v>
      </c>
      <c r="L30" s="7">
        <v>5.5330000000000004</v>
      </c>
      <c r="M30" s="11">
        <v>59.21</v>
      </c>
      <c r="N30" s="8">
        <v>1022.505</v>
      </c>
      <c r="O30" s="12">
        <v>0</v>
      </c>
      <c r="P30">
        <f t="shared" si="4"/>
        <v>0</v>
      </c>
    </row>
    <row r="31" spans="1:16" x14ac:dyDescent="0.35">
      <c r="A31" s="4">
        <v>45358.208391203705</v>
      </c>
      <c r="B31" s="14">
        <f t="shared" si="0"/>
        <v>7</v>
      </c>
      <c r="C31" s="14">
        <f t="shared" si="1"/>
        <v>3</v>
      </c>
      <c r="D31" s="14">
        <f t="shared" si="2"/>
        <v>2024</v>
      </c>
      <c r="E31" s="6">
        <f t="shared" si="3"/>
        <v>5</v>
      </c>
      <c r="F31" s="8">
        <v>4.6059999999999999</v>
      </c>
      <c r="G31" s="8">
        <v>4.6059999999999999</v>
      </c>
      <c r="H31" s="8">
        <v>4.0519999999999996</v>
      </c>
      <c r="I31" s="9">
        <v>98.5</v>
      </c>
      <c r="J31" s="8">
        <v>4.3949999999999996</v>
      </c>
      <c r="K31" s="7">
        <v>2.1219999999999999</v>
      </c>
      <c r="L31" s="7">
        <v>4.9530000000000003</v>
      </c>
      <c r="M31" s="11">
        <v>65.41</v>
      </c>
      <c r="N31" s="8">
        <v>1022.506</v>
      </c>
      <c r="O31" s="12">
        <v>0</v>
      </c>
      <c r="P31">
        <f t="shared" si="4"/>
        <v>0</v>
      </c>
    </row>
    <row r="32" spans="1:16" x14ac:dyDescent="0.35">
      <c r="A32" s="4">
        <v>45358.250057870369</v>
      </c>
      <c r="B32" s="14">
        <f t="shared" si="0"/>
        <v>7</v>
      </c>
      <c r="C32" s="14">
        <f t="shared" si="1"/>
        <v>3</v>
      </c>
      <c r="D32" s="14">
        <f t="shared" si="2"/>
        <v>2024</v>
      </c>
      <c r="E32" s="6">
        <f t="shared" si="3"/>
        <v>6</v>
      </c>
      <c r="F32" s="8">
        <v>5.0359999999999996</v>
      </c>
      <c r="G32" s="8">
        <v>5.0679999999999996</v>
      </c>
      <c r="H32" s="8">
        <v>4.6059999999999999</v>
      </c>
      <c r="I32" s="9">
        <v>97.6</v>
      </c>
      <c r="J32" s="8">
        <v>4.6950000000000003</v>
      </c>
      <c r="K32" s="7">
        <v>1.9059999999999999</v>
      </c>
      <c r="L32" s="7">
        <v>5.4770000000000003</v>
      </c>
      <c r="M32" s="11">
        <v>66.14</v>
      </c>
      <c r="N32" s="8">
        <v>1022.42</v>
      </c>
      <c r="O32" s="12">
        <v>0.1</v>
      </c>
      <c r="P32">
        <f t="shared" si="4"/>
        <v>1</v>
      </c>
    </row>
    <row r="33" spans="1:16" x14ac:dyDescent="0.35">
      <c r="A33" s="4">
        <v>45358.291724537034</v>
      </c>
      <c r="B33" s="14">
        <f t="shared" si="0"/>
        <v>7</v>
      </c>
      <c r="C33" s="14">
        <f t="shared" si="1"/>
        <v>3</v>
      </c>
      <c r="D33" s="14">
        <f t="shared" si="2"/>
        <v>2024</v>
      </c>
      <c r="E33" s="6">
        <f t="shared" si="3"/>
        <v>7</v>
      </c>
      <c r="F33" s="8">
        <v>5.19</v>
      </c>
      <c r="G33" s="8">
        <v>5.2350000000000003</v>
      </c>
      <c r="H33" s="8">
        <v>4.9420000000000002</v>
      </c>
      <c r="I33" s="9">
        <v>95.4</v>
      </c>
      <c r="J33" s="8">
        <v>4.5199999999999996</v>
      </c>
      <c r="K33" s="7">
        <v>2.0059999999999998</v>
      </c>
      <c r="L33" s="7">
        <v>4.7300000000000004</v>
      </c>
      <c r="M33" s="11">
        <v>63.53</v>
      </c>
      <c r="N33" s="8">
        <v>1022.325</v>
      </c>
      <c r="O33" s="12">
        <v>0</v>
      </c>
      <c r="P33">
        <f t="shared" si="4"/>
        <v>0</v>
      </c>
    </row>
    <row r="34" spans="1:16" x14ac:dyDescent="0.35">
      <c r="A34" s="4">
        <v>45358.333391203705</v>
      </c>
      <c r="B34" s="14">
        <f t="shared" si="0"/>
        <v>7</v>
      </c>
      <c r="C34" s="14">
        <f t="shared" si="1"/>
        <v>3</v>
      </c>
      <c r="D34" s="14">
        <f t="shared" si="2"/>
        <v>2024</v>
      </c>
      <c r="E34" s="6">
        <f t="shared" si="3"/>
        <v>8</v>
      </c>
      <c r="F34" s="8">
        <v>5.7320000000000002</v>
      </c>
      <c r="G34" s="8">
        <v>5.7359999999999998</v>
      </c>
      <c r="H34" s="8">
        <v>5.1689999999999996</v>
      </c>
      <c r="I34" s="9">
        <v>94.7</v>
      </c>
      <c r="J34" s="8">
        <v>4.9470000000000001</v>
      </c>
      <c r="K34" s="7">
        <v>1.714</v>
      </c>
      <c r="L34" s="7">
        <v>5.2229999999999999</v>
      </c>
      <c r="M34" s="11">
        <v>69.56</v>
      </c>
      <c r="N34" s="8">
        <v>1022.31</v>
      </c>
      <c r="O34" s="12">
        <v>0</v>
      </c>
      <c r="P34">
        <f t="shared" si="4"/>
        <v>0</v>
      </c>
    </row>
    <row r="35" spans="1:16" x14ac:dyDescent="0.35">
      <c r="A35" s="4">
        <v>45358.375057870369</v>
      </c>
      <c r="B35" s="14">
        <f t="shared" si="0"/>
        <v>7</v>
      </c>
      <c r="C35" s="14">
        <f t="shared" si="1"/>
        <v>3</v>
      </c>
      <c r="D35" s="14">
        <f t="shared" si="2"/>
        <v>2024</v>
      </c>
      <c r="E35" s="6">
        <f t="shared" si="3"/>
        <v>9</v>
      </c>
      <c r="F35" s="8">
        <v>7.6710000000000003</v>
      </c>
      <c r="G35" s="8">
        <v>7.6749999999999998</v>
      </c>
      <c r="H35" s="8">
        <v>5.7320000000000002</v>
      </c>
      <c r="I35" s="9">
        <v>83.5</v>
      </c>
      <c r="J35" s="8">
        <v>5.0609999999999999</v>
      </c>
      <c r="K35" s="7">
        <v>2.31</v>
      </c>
      <c r="L35" s="7">
        <v>6.343</v>
      </c>
      <c r="M35" s="11">
        <v>64.959999999999994</v>
      </c>
      <c r="N35" s="8">
        <v>1021.704</v>
      </c>
      <c r="O35" s="12">
        <v>0</v>
      </c>
      <c r="P35">
        <f t="shared" si="4"/>
        <v>0</v>
      </c>
    </row>
    <row r="36" spans="1:16" x14ac:dyDescent="0.35">
      <c r="A36" s="4">
        <v>45358.416724537034</v>
      </c>
      <c r="B36" s="14">
        <f t="shared" si="0"/>
        <v>7</v>
      </c>
      <c r="C36" s="14">
        <f t="shared" si="1"/>
        <v>3</v>
      </c>
      <c r="D36" s="14">
        <f t="shared" si="2"/>
        <v>2024</v>
      </c>
      <c r="E36" s="6">
        <f t="shared" si="3"/>
        <v>10</v>
      </c>
      <c r="F36" s="8">
        <v>8.0299999999999994</v>
      </c>
      <c r="G36" s="8">
        <v>8.5</v>
      </c>
      <c r="H36" s="8">
        <v>7.6710000000000003</v>
      </c>
      <c r="I36" s="9">
        <v>80</v>
      </c>
      <c r="J36" s="8">
        <v>4.8079999999999998</v>
      </c>
      <c r="K36" s="7">
        <v>3.1360000000000001</v>
      </c>
      <c r="L36" s="7">
        <v>7.0629999999999997</v>
      </c>
      <c r="M36" s="11">
        <v>65.180000000000007</v>
      </c>
      <c r="N36" s="8">
        <v>1021.419</v>
      </c>
      <c r="O36" s="12">
        <v>0</v>
      </c>
      <c r="P36">
        <f t="shared" si="4"/>
        <v>0</v>
      </c>
    </row>
    <row r="37" spans="1:16" x14ac:dyDescent="0.35">
      <c r="A37" s="4">
        <v>45358.458391203705</v>
      </c>
      <c r="B37" s="14">
        <f t="shared" si="0"/>
        <v>7</v>
      </c>
      <c r="C37" s="14">
        <f t="shared" si="1"/>
        <v>3</v>
      </c>
      <c r="D37" s="14">
        <f t="shared" si="2"/>
        <v>2024</v>
      </c>
      <c r="E37" s="6">
        <f t="shared" si="3"/>
        <v>11</v>
      </c>
      <c r="F37" s="8">
        <v>8.76</v>
      </c>
      <c r="G37" s="8">
        <v>9.06</v>
      </c>
      <c r="H37" s="8">
        <v>8.0299999999999994</v>
      </c>
      <c r="I37" s="9">
        <v>78.8</v>
      </c>
      <c r="J37" s="8">
        <v>5.2919999999999998</v>
      </c>
      <c r="K37" s="7">
        <v>2.8079999999999998</v>
      </c>
      <c r="L37" s="7">
        <v>6.4630000000000001</v>
      </c>
      <c r="M37" s="11">
        <v>63.04</v>
      </c>
      <c r="N37" s="8">
        <v>1020.853</v>
      </c>
      <c r="O37" s="12">
        <v>0</v>
      </c>
      <c r="P37">
        <f t="shared" si="4"/>
        <v>0</v>
      </c>
    </row>
    <row r="38" spans="1:16" x14ac:dyDescent="0.35">
      <c r="A38" s="4">
        <v>45358.500057870369</v>
      </c>
      <c r="B38" s="14">
        <f t="shared" si="0"/>
        <v>7</v>
      </c>
      <c r="C38" s="14">
        <f t="shared" si="1"/>
        <v>3</v>
      </c>
      <c r="D38" s="14">
        <f t="shared" si="2"/>
        <v>2024</v>
      </c>
      <c r="E38" s="6">
        <f t="shared" si="3"/>
        <v>12</v>
      </c>
      <c r="F38" s="8">
        <v>9.34</v>
      </c>
      <c r="G38" s="8">
        <v>9.48</v>
      </c>
      <c r="H38" s="8">
        <v>8.7200000000000006</v>
      </c>
      <c r="I38" s="9">
        <v>78.25</v>
      </c>
      <c r="J38" s="8">
        <v>5.75</v>
      </c>
      <c r="K38" s="7">
        <v>2.7909999999999999</v>
      </c>
      <c r="L38" s="7">
        <v>7.31</v>
      </c>
      <c r="M38" s="11">
        <v>62.1</v>
      </c>
      <c r="N38" s="8">
        <v>1020.117</v>
      </c>
      <c r="O38" s="12">
        <v>0</v>
      </c>
      <c r="P38">
        <f t="shared" si="4"/>
        <v>0</v>
      </c>
    </row>
    <row r="39" spans="1:16" x14ac:dyDescent="0.35">
      <c r="A39" s="4">
        <v>45358.541724537034</v>
      </c>
      <c r="B39" s="14">
        <f t="shared" si="0"/>
        <v>7</v>
      </c>
      <c r="C39" s="14">
        <f t="shared" si="1"/>
        <v>3</v>
      </c>
      <c r="D39" s="14">
        <f t="shared" si="2"/>
        <v>2024</v>
      </c>
      <c r="E39" s="6">
        <f t="shared" si="3"/>
        <v>13</v>
      </c>
      <c r="F39" s="8">
        <v>10</v>
      </c>
      <c r="G39" s="8">
        <v>10.47</v>
      </c>
      <c r="H39" s="8">
        <v>9.34</v>
      </c>
      <c r="I39" s="9">
        <v>74.86</v>
      </c>
      <c r="J39" s="8">
        <v>5.7549999999999999</v>
      </c>
      <c r="K39" s="7">
        <v>3.508</v>
      </c>
      <c r="L39" s="7">
        <v>8.91</v>
      </c>
      <c r="M39" s="11">
        <v>64.709999999999994</v>
      </c>
      <c r="N39" s="8">
        <v>1019.16</v>
      </c>
      <c r="O39" s="12">
        <v>0</v>
      </c>
      <c r="P39">
        <f t="shared" si="4"/>
        <v>0</v>
      </c>
    </row>
    <row r="40" spans="1:16" x14ac:dyDescent="0.35">
      <c r="A40" s="4">
        <v>45358.583391203705</v>
      </c>
      <c r="B40" s="14">
        <f t="shared" si="0"/>
        <v>7</v>
      </c>
      <c r="C40" s="14">
        <f t="shared" si="1"/>
        <v>3</v>
      </c>
      <c r="D40" s="14">
        <f t="shared" si="2"/>
        <v>2024</v>
      </c>
      <c r="E40" s="6">
        <f t="shared" si="3"/>
        <v>14</v>
      </c>
      <c r="F40" s="8">
        <v>10.75</v>
      </c>
      <c r="G40" s="8">
        <v>10.75</v>
      </c>
      <c r="H40" s="8">
        <v>9.89</v>
      </c>
      <c r="I40" s="9">
        <v>71.239999999999995</v>
      </c>
      <c r="J40" s="8">
        <v>5.7640000000000002</v>
      </c>
      <c r="K40" s="7">
        <v>3.3769999999999998</v>
      </c>
      <c r="L40" s="7">
        <v>9.01</v>
      </c>
      <c r="M40" s="11">
        <v>63.15</v>
      </c>
      <c r="N40" s="8">
        <v>1018.246</v>
      </c>
      <c r="O40" s="12">
        <v>0</v>
      </c>
      <c r="P40">
        <f t="shared" si="4"/>
        <v>0</v>
      </c>
    </row>
    <row r="41" spans="1:16" x14ac:dyDescent="0.35">
      <c r="A41" s="4">
        <v>45358.625057870369</v>
      </c>
      <c r="B41" s="14">
        <f t="shared" si="0"/>
        <v>7</v>
      </c>
      <c r="C41" s="14">
        <f t="shared" si="1"/>
        <v>3</v>
      </c>
      <c r="D41" s="14">
        <f t="shared" si="2"/>
        <v>2024</v>
      </c>
      <c r="E41" s="6">
        <f t="shared" si="3"/>
        <v>15</v>
      </c>
      <c r="F41" s="8">
        <v>11.41</v>
      </c>
      <c r="G41" s="8">
        <v>11.47</v>
      </c>
      <c r="H41" s="8">
        <v>10.28</v>
      </c>
      <c r="I41" s="9">
        <v>64.34</v>
      </c>
      <c r="J41" s="8">
        <v>4.9320000000000004</v>
      </c>
      <c r="K41" s="7">
        <v>4.08</v>
      </c>
      <c r="L41" s="7">
        <v>9.6999999999999993</v>
      </c>
      <c r="M41" s="11">
        <v>64.16</v>
      </c>
      <c r="N41" s="8">
        <v>1017.316</v>
      </c>
      <c r="O41" s="12">
        <v>0</v>
      </c>
      <c r="P41">
        <f t="shared" si="4"/>
        <v>0</v>
      </c>
    </row>
    <row r="42" spans="1:16" x14ac:dyDescent="0.35">
      <c r="A42" s="4">
        <v>45358.666724537034</v>
      </c>
      <c r="B42" s="14">
        <f t="shared" si="0"/>
        <v>7</v>
      </c>
      <c r="C42" s="14">
        <f t="shared" si="1"/>
        <v>3</v>
      </c>
      <c r="D42" s="14">
        <f t="shared" si="2"/>
        <v>2024</v>
      </c>
      <c r="E42" s="6">
        <f t="shared" si="3"/>
        <v>16</v>
      </c>
      <c r="F42" s="8">
        <v>10.050000000000001</v>
      </c>
      <c r="G42" s="8">
        <v>11.41</v>
      </c>
      <c r="H42" s="8">
        <v>10.050000000000001</v>
      </c>
      <c r="I42" s="9">
        <v>66.42</v>
      </c>
      <c r="J42" s="8">
        <v>4.0919999999999996</v>
      </c>
      <c r="K42" s="7">
        <v>4.0659999999999998</v>
      </c>
      <c r="L42" s="7">
        <v>9.06</v>
      </c>
      <c r="M42" s="11">
        <v>63.65</v>
      </c>
      <c r="N42" s="8">
        <v>1016.7670000000001</v>
      </c>
      <c r="O42" s="12">
        <v>0</v>
      </c>
      <c r="P42">
        <f t="shared" si="4"/>
        <v>0</v>
      </c>
    </row>
    <row r="43" spans="1:16" x14ac:dyDescent="0.35">
      <c r="A43" s="4">
        <v>45358.708391203705</v>
      </c>
      <c r="B43" s="14">
        <f t="shared" si="0"/>
        <v>7</v>
      </c>
      <c r="C43" s="14">
        <f t="shared" si="1"/>
        <v>3</v>
      </c>
      <c r="D43" s="14">
        <f t="shared" si="2"/>
        <v>2024</v>
      </c>
      <c r="E43" s="6">
        <f t="shared" si="3"/>
        <v>17</v>
      </c>
      <c r="F43" s="8">
        <v>9.19</v>
      </c>
      <c r="G43" s="8">
        <v>10.050000000000001</v>
      </c>
      <c r="H43" s="8">
        <v>9.17</v>
      </c>
      <c r="I43" s="9">
        <v>67.47</v>
      </c>
      <c r="J43" s="8">
        <v>3.4889999999999999</v>
      </c>
      <c r="K43" s="7">
        <v>4.17</v>
      </c>
      <c r="L43" s="7">
        <v>9.18</v>
      </c>
      <c r="M43" s="11">
        <v>64.209999999999994</v>
      </c>
      <c r="N43" s="8">
        <v>1016.404</v>
      </c>
      <c r="O43" s="12">
        <v>0</v>
      </c>
      <c r="P43">
        <f t="shared" si="4"/>
        <v>0</v>
      </c>
    </row>
    <row r="44" spans="1:16" x14ac:dyDescent="0.35">
      <c r="A44" s="4">
        <v>45358.750057870369</v>
      </c>
      <c r="B44" s="14">
        <f t="shared" si="0"/>
        <v>7</v>
      </c>
      <c r="C44" s="14">
        <f t="shared" si="1"/>
        <v>3</v>
      </c>
      <c r="D44" s="14">
        <f t="shared" si="2"/>
        <v>2024</v>
      </c>
      <c r="E44" s="6">
        <f t="shared" si="3"/>
        <v>18</v>
      </c>
      <c r="F44" s="8">
        <v>7.61</v>
      </c>
      <c r="G44" s="8">
        <v>9.19</v>
      </c>
      <c r="H44" s="8">
        <v>7.6059999999999999</v>
      </c>
      <c r="I44" s="9">
        <v>75.72</v>
      </c>
      <c r="J44" s="8">
        <v>3.605</v>
      </c>
      <c r="K44" s="7">
        <v>3.9460000000000002</v>
      </c>
      <c r="L44" s="7">
        <v>9.84</v>
      </c>
      <c r="M44" s="11">
        <v>62.91</v>
      </c>
      <c r="N44" s="8">
        <v>1016.494</v>
      </c>
      <c r="O44" s="12">
        <v>0</v>
      </c>
      <c r="P44">
        <f t="shared" si="4"/>
        <v>0</v>
      </c>
    </row>
    <row r="45" spans="1:16" x14ac:dyDescent="0.35">
      <c r="A45" s="4">
        <v>45358.791724537034</v>
      </c>
      <c r="B45" s="14">
        <f t="shared" si="0"/>
        <v>7</v>
      </c>
      <c r="C45" s="14">
        <f t="shared" si="1"/>
        <v>3</v>
      </c>
      <c r="D45" s="14">
        <f t="shared" si="2"/>
        <v>2024</v>
      </c>
      <c r="E45" s="6">
        <f t="shared" si="3"/>
        <v>19</v>
      </c>
      <c r="F45" s="8">
        <v>6.6680000000000001</v>
      </c>
      <c r="G45" s="8">
        <v>7.7919999999999998</v>
      </c>
      <c r="H45" s="8">
        <v>6.6680000000000001</v>
      </c>
      <c r="I45" s="9">
        <v>77.89</v>
      </c>
      <c r="J45" s="8">
        <v>3.09</v>
      </c>
      <c r="K45" s="7">
        <v>3.6240000000000001</v>
      </c>
      <c r="L45" s="7">
        <v>8.08</v>
      </c>
      <c r="M45" s="11">
        <v>63.32</v>
      </c>
      <c r="N45" s="8">
        <v>1016.484</v>
      </c>
      <c r="O45" s="12">
        <v>0</v>
      </c>
      <c r="P45">
        <f t="shared" si="4"/>
        <v>0</v>
      </c>
    </row>
    <row r="46" spans="1:16" x14ac:dyDescent="0.35">
      <c r="A46" s="4">
        <v>45358.833391203705</v>
      </c>
      <c r="B46" s="14">
        <f t="shared" si="0"/>
        <v>7</v>
      </c>
      <c r="C46" s="14">
        <f t="shared" si="1"/>
        <v>3</v>
      </c>
      <c r="D46" s="14">
        <f t="shared" si="2"/>
        <v>2024</v>
      </c>
      <c r="E46" s="6">
        <f t="shared" si="3"/>
        <v>20</v>
      </c>
      <c r="F46" s="8">
        <v>6.03</v>
      </c>
      <c r="G46" s="8">
        <v>6.78</v>
      </c>
      <c r="H46" s="8">
        <v>6.03</v>
      </c>
      <c r="I46" s="9">
        <v>79.069999999999993</v>
      </c>
      <c r="J46" s="8">
        <v>2.6819999999999999</v>
      </c>
      <c r="K46" s="7">
        <v>3.6949999999999998</v>
      </c>
      <c r="L46" s="7">
        <v>8.16</v>
      </c>
      <c r="M46" s="11">
        <v>64.14</v>
      </c>
      <c r="N46" s="8">
        <v>1016.25</v>
      </c>
      <c r="O46" s="12">
        <v>0</v>
      </c>
      <c r="P46">
        <f t="shared" si="4"/>
        <v>0</v>
      </c>
    </row>
    <row r="47" spans="1:16" x14ac:dyDescent="0.35">
      <c r="A47" s="4">
        <v>45358.875057870369</v>
      </c>
      <c r="B47" s="14">
        <f t="shared" si="0"/>
        <v>7</v>
      </c>
      <c r="C47" s="14">
        <f t="shared" si="1"/>
        <v>3</v>
      </c>
      <c r="D47" s="14">
        <f t="shared" si="2"/>
        <v>2024</v>
      </c>
      <c r="E47" s="6">
        <f t="shared" si="3"/>
        <v>21</v>
      </c>
      <c r="F47" s="8">
        <v>6.1539999999999999</v>
      </c>
      <c r="G47" s="8">
        <v>6.4059999999999997</v>
      </c>
      <c r="H47" s="8">
        <v>5.9390000000000001</v>
      </c>
      <c r="I47" s="9">
        <v>76.739999999999995</v>
      </c>
      <c r="J47" s="8">
        <v>2.383</v>
      </c>
      <c r="K47" s="7">
        <v>3.1869999999999998</v>
      </c>
      <c r="L47" s="7">
        <v>8.57</v>
      </c>
      <c r="M47" s="11">
        <v>63</v>
      </c>
      <c r="N47" s="8">
        <v>1015.986</v>
      </c>
      <c r="O47" s="12">
        <v>0</v>
      </c>
      <c r="P47">
        <f t="shared" si="4"/>
        <v>0</v>
      </c>
    </row>
    <row r="48" spans="1:16" x14ac:dyDescent="0.35">
      <c r="A48" s="4">
        <v>45358.916724537034</v>
      </c>
      <c r="B48" s="14">
        <f t="shared" si="0"/>
        <v>7</v>
      </c>
      <c r="C48" s="14">
        <f t="shared" si="1"/>
        <v>3</v>
      </c>
      <c r="D48" s="14">
        <f t="shared" si="2"/>
        <v>2024</v>
      </c>
      <c r="E48" s="6">
        <f t="shared" si="3"/>
        <v>22</v>
      </c>
      <c r="F48" s="8">
        <v>5.8470000000000004</v>
      </c>
      <c r="G48" s="8">
        <v>6.2839999999999998</v>
      </c>
      <c r="H48" s="8">
        <v>5.8440000000000003</v>
      </c>
      <c r="I48" s="9">
        <v>80.900000000000006</v>
      </c>
      <c r="J48" s="8">
        <v>2.8279999999999998</v>
      </c>
      <c r="K48" s="7">
        <v>2.7330000000000001</v>
      </c>
      <c r="L48" s="7">
        <v>7.1130000000000004</v>
      </c>
      <c r="M48" s="11">
        <v>56.74</v>
      </c>
      <c r="N48" s="8">
        <v>1015.42</v>
      </c>
      <c r="O48" s="12">
        <v>0</v>
      </c>
      <c r="P48">
        <f t="shared" si="4"/>
        <v>0</v>
      </c>
    </row>
    <row r="49" spans="1:16" x14ac:dyDescent="0.35">
      <c r="A49" s="4">
        <v>45358.958391203705</v>
      </c>
      <c r="B49" s="14">
        <f t="shared" si="0"/>
        <v>7</v>
      </c>
      <c r="C49" s="14">
        <f t="shared" si="1"/>
        <v>3</v>
      </c>
      <c r="D49" s="14">
        <f t="shared" si="2"/>
        <v>2024</v>
      </c>
      <c r="E49" s="6">
        <f t="shared" si="3"/>
        <v>23</v>
      </c>
      <c r="F49" s="8">
        <v>4.7039999999999997</v>
      </c>
      <c r="G49" s="8">
        <v>5.875</v>
      </c>
      <c r="H49" s="8">
        <v>4.6859999999999999</v>
      </c>
      <c r="I49" s="9">
        <v>88.2</v>
      </c>
      <c r="J49" s="8">
        <v>2.9239999999999999</v>
      </c>
      <c r="K49" s="7">
        <v>2.5609999999999999</v>
      </c>
      <c r="L49" s="7">
        <v>5.9329999999999998</v>
      </c>
      <c r="M49" s="11">
        <v>47.7</v>
      </c>
      <c r="N49" s="8">
        <v>1014.614</v>
      </c>
      <c r="O49" s="12">
        <v>0.2</v>
      </c>
      <c r="P49">
        <f t="shared" si="4"/>
        <v>1</v>
      </c>
    </row>
    <row r="50" spans="1:16" x14ac:dyDescent="0.35">
      <c r="A50" s="4">
        <v>45359.000057870369</v>
      </c>
      <c r="B50" s="14">
        <f t="shared" si="0"/>
        <v>8</v>
      </c>
      <c r="C50" s="14">
        <f t="shared" si="1"/>
        <v>3</v>
      </c>
      <c r="D50" s="14">
        <f t="shared" si="2"/>
        <v>2024</v>
      </c>
      <c r="E50" s="6">
        <f t="shared" si="3"/>
        <v>0</v>
      </c>
      <c r="F50" s="8">
        <v>4.141</v>
      </c>
      <c r="G50" s="8">
        <v>4.718</v>
      </c>
      <c r="H50" s="8">
        <v>4.0919999999999996</v>
      </c>
      <c r="I50" s="9">
        <v>91.6</v>
      </c>
      <c r="J50" s="8">
        <v>2.903</v>
      </c>
      <c r="K50" s="7">
        <v>2.5059999999999998</v>
      </c>
      <c r="L50" s="7">
        <v>6.2430000000000003</v>
      </c>
      <c r="M50" s="11">
        <v>50.65</v>
      </c>
      <c r="N50" s="8">
        <v>1014.1079999999999</v>
      </c>
      <c r="O50" s="12">
        <v>0.5</v>
      </c>
      <c r="P50">
        <f t="shared" si="4"/>
        <v>1</v>
      </c>
    </row>
  </sheetData>
  <conditionalFormatting sqref="P2:P50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Hourly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Burt</dc:creator>
  <cp:lastModifiedBy>Stephen Burt</cp:lastModifiedBy>
  <dcterms:created xsi:type="dcterms:W3CDTF">2024-03-09T12:55:23Z</dcterms:created>
  <dcterms:modified xsi:type="dcterms:W3CDTF">2024-03-09T13:16:21Z</dcterms:modified>
</cp:coreProperties>
</file>